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lynferry/Downloads/"/>
    </mc:Choice>
  </mc:AlternateContent>
  <xr:revisionPtr revIDLastSave="0" documentId="13_ncr:1_{BE5F87BB-3C12-6F42-A6C5-1C24E75BDD2B}" xr6:coauthVersionLast="46" xr6:coauthVersionMax="46" xr10:uidLastSave="{00000000-0000-0000-0000-000000000000}"/>
  <bookViews>
    <workbookView xWindow="0" yWindow="460" windowWidth="40960" windowHeight="21240" xr2:uid="{00000000-000D-0000-FFFF-FFFF00000000}"/>
  </bookViews>
  <sheets>
    <sheet name="Explanation" sheetId="1" r:id="rId1"/>
    <sheet name="Example Jane Doe" sheetId="2" r:id="rId2"/>
    <sheet name="Candidate #1" sheetId="3" r:id="rId3"/>
    <sheet name="Candidate #2" sheetId="4" r:id="rId4"/>
    <sheet name="Candidate #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5" l="1"/>
  <c r="F21" i="5"/>
  <c r="F23" i="5" s="1"/>
  <c r="G20" i="5"/>
  <c r="F20" i="5"/>
  <c r="G19" i="5"/>
  <c r="F19" i="5"/>
  <c r="G18" i="5"/>
  <c r="F18" i="5"/>
  <c r="G17" i="5"/>
  <c r="F17" i="5"/>
  <c r="G16" i="5"/>
  <c r="F16" i="5"/>
  <c r="G14" i="5"/>
  <c r="F14" i="5"/>
  <c r="G13" i="5"/>
  <c r="F13" i="5"/>
  <c r="G12" i="5"/>
  <c r="F12" i="5"/>
  <c r="G11" i="5"/>
  <c r="F11" i="5"/>
  <c r="G10" i="5"/>
  <c r="F10" i="5"/>
  <c r="G9" i="5"/>
  <c r="F9" i="5"/>
  <c r="G7" i="5"/>
  <c r="F7" i="5"/>
  <c r="G6" i="5"/>
  <c r="F6" i="5"/>
  <c r="G5" i="5"/>
  <c r="F5" i="5"/>
  <c r="G4" i="5"/>
  <c r="F4" i="5"/>
  <c r="G3" i="5"/>
  <c r="F3" i="5"/>
  <c r="G20" i="4"/>
  <c r="F20" i="4"/>
  <c r="G19" i="4"/>
  <c r="F19" i="4"/>
  <c r="G18" i="4"/>
  <c r="F18" i="4"/>
  <c r="G17" i="4"/>
  <c r="F17" i="4"/>
  <c r="G16" i="4"/>
  <c r="F16" i="4"/>
  <c r="G14" i="4"/>
  <c r="F14" i="4"/>
  <c r="G13" i="4"/>
  <c r="F13" i="4"/>
  <c r="G12" i="4"/>
  <c r="F12" i="4"/>
  <c r="G11" i="4"/>
  <c r="F11" i="4"/>
  <c r="G10" i="4"/>
  <c r="F10" i="4"/>
  <c r="G9" i="4"/>
  <c r="F9" i="4"/>
  <c r="G7" i="4"/>
  <c r="F7" i="4"/>
  <c r="G6" i="4"/>
  <c r="F6" i="4"/>
  <c r="G5" i="4"/>
  <c r="F5" i="4"/>
  <c r="G4" i="4"/>
  <c r="F4" i="4"/>
  <c r="G3" i="4"/>
  <c r="F3" i="4"/>
  <c r="G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F21" i="3" s="1"/>
  <c r="G11" i="3"/>
  <c r="F11" i="3"/>
  <c r="G10" i="3"/>
  <c r="F10" i="3"/>
  <c r="G9" i="3"/>
  <c r="F9" i="3"/>
  <c r="G7" i="3"/>
  <c r="F7" i="3"/>
  <c r="G6" i="3"/>
  <c r="F6" i="3"/>
  <c r="G5" i="3"/>
  <c r="F5" i="3"/>
  <c r="G4" i="3"/>
  <c r="F4" i="3"/>
  <c r="G3" i="3"/>
  <c r="F3" i="3"/>
  <c r="G21" i="2"/>
  <c r="F21" i="2"/>
  <c r="F23" i="2" s="1"/>
  <c r="G20" i="2"/>
  <c r="F20" i="2"/>
  <c r="G19" i="2"/>
  <c r="F19" i="2"/>
  <c r="G18" i="2"/>
  <c r="F18" i="2"/>
  <c r="G17" i="2"/>
  <c r="F17" i="2"/>
  <c r="G16" i="2"/>
  <c r="F16" i="2"/>
  <c r="G14" i="2"/>
  <c r="F14" i="2"/>
  <c r="G13" i="2"/>
  <c r="F13" i="2"/>
  <c r="G12" i="2"/>
  <c r="F12" i="2"/>
  <c r="G11" i="2"/>
  <c r="F11" i="2"/>
  <c r="G10" i="2"/>
  <c r="F10" i="2"/>
  <c r="G9" i="2"/>
  <c r="F9" i="2"/>
  <c r="G7" i="2"/>
  <c r="F7" i="2"/>
  <c r="G6" i="2"/>
  <c r="F6" i="2"/>
  <c r="G5" i="2"/>
  <c r="F5" i="2"/>
  <c r="G4" i="2"/>
  <c r="F4" i="2"/>
  <c r="G3" i="2"/>
  <c r="F3" i="2"/>
  <c r="F21" i="4" l="1"/>
  <c r="G21" i="4"/>
  <c r="F23" i="3"/>
  <c r="F23" i="4" l="1"/>
</calcChain>
</file>

<file path=xl/sharedStrings.xml><?xml version="1.0" encoding="utf-8"?>
<sst xmlns="http://schemas.openxmlformats.org/spreadsheetml/2006/main" count="218" uniqueCount="59">
  <si>
    <t>Column B</t>
  </si>
  <si>
    <t>Importance Value</t>
  </si>
  <si>
    <t xml:space="preserve"> A number you assign to measure the importance of that desired characteristic</t>
  </si>
  <si>
    <t>Column F</t>
  </si>
  <si>
    <t>Total weighted Score</t>
  </si>
  <si>
    <t>Adjusts the score of the candidate to put more importance on higher value (see column B) areas and also more value on the 2nd meeting</t>
  </si>
  <si>
    <t>Criteria</t>
  </si>
  <si>
    <t>Importance Value (1-10)</t>
  </si>
  <si>
    <t>Description</t>
  </si>
  <si>
    <t>Candidate Score Intrv. #1 (1-10)</t>
  </si>
  <si>
    <t>Candidate Score Intrv. #2 (1-10)</t>
  </si>
  <si>
    <t>Total Weighted Score</t>
  </si>
  <si>
    <t>Max Available Score</t>
  </si>
  <si>
    <t>Hard Indicators</t>
  </si>
  <si>
    <t>What evidence is there that this person...</t>
  </si>
  <si>
    <t xml:space="preserve">Performance Pattern </t>
  </si>
  <si>
    <t xml:space="preserve">Has consistently performed at/above expectations, in whatever role/situation they've been in?  </t>
  </si>
  <si>
    <t>Relevant Experience</t>
  </si>
  <si>
    <t>Has experience working in a similar environment, with similar customers, doing similar functions, or with similar products?</t>
  </si>
  <si>
    <t>Affordability</t>
  </si>
  <si>
    <t>Would consider this role to be attractive financially?</t>
  </si>
  <si>
    <t>Location</t>
  </si>
  <si>
    <t>Is HQ'd in a location that maximizes impact for company goals?</t>
  </si>
  <si>
    <t>Technical Savviness</t>
  </si>
  <si>
    <t>Possesses the technical skills to perform well in this role?</t>
  </si>
  <si>
    <t>Soft Indicators</t>
  </si>
  <si>
    <t>Ownership</t>
  </si>
  <si>
    <t>Is accountable for all aspects of their work, plus initiates for projects/tasks when direction or responsibility is unclear</t>
  </si>
  <si>
    <t>Tenacity/Resolve</t>
  </si>
  <si>
    <t>Assertive, Sees things through, even under difficult/unclear circumstances</t>
  </si>
  <si>
    <t>Magnetic/Affable (Polish)</t>
  </si>
  <si>
    <t xml:space="preserve">Is a good listener and presenter, clear communicator both orally and written, displays authentic empathy &amp; understanding.  This behavior should be displayed with everyone, no matter if they are a customer, co-worker or custodian.  </t>
  </si>
  <si>
    <t>Collaborative</t>
  </si>
  <si>
    <t>Works well with groups, displays high EQ, is self-aware, and brings positivity to his/her team</t>
  </si>
  <si>
    <t>Potential for Impact</t>
  </si>
  <si>
    <t>Thinks about the larger corporate goals, not just their own; and initiates to build up the success of their team(s) not just their own</t>
  </si>
  <si>
    <t>Coachable</t>
  </si>
  <si>
    <t>Receives instruction/feedback in a positive way AND seeks out input and coaching from management.</t>
  </si>
  <si>
    <t>"Fit" Indicators</t>
  </si>
  <si>
    <t>Motive/ "fit" to do this job</t>
  </si>
  <si>
    <t>Is intrinsically motivated to do this specific job because it fulfills non monetary goals (job stretch/job satisfaction/"purpose"/quality of life, etc)</t>
  </si>
  <si>
    <t>Fits well with Manager</t>
  </si>
  <si>
    <t>Has chemistry with the hiring manager</t>
  </si>
  <si>
    <t>Fits well with Corporate Culture</t>
  </si>
  <si>
    <t>Has already displayed the core values and behaviors of the corporation</t>
  </si>
  <si>
    <t>Fits well with Customer Composition</t>
  </si>
  <si>
    <t>Can communicate and relate effectively with customer makeup</t>
  </si>
  <si>
    <t xml:space="preserve">Fits well with end users/others involved </t>
  </si>
  <si>
    <t>Can communicate and relate well with others</t>
  </si>
  <si>
    <t>Totals</t>
  </si>
  <si>
    <t>Score Key</t>
  </si>
  <si>
    <t>Candidate Score</t>
  </si>
  <si>
    <t>91-100 = Exceptional</t>
  </si>
  <si>
    <t>85-90 = Very good</t>
  </si>
  <si>
    <t>80-84 = Average</t>
  </si>
  <si>
    <t>70-79 = Mediocre</t>
  </si>
  <si>
    <t>&gt;69 = Disappointing</t>
  </si>
  <si>
    <t xml:space="preserve">Performer Pattern </t>
  </si>
  <si>
    <t xml:space="preserve">Is a good listener and presenter, clear communicator both orally and written, displays authentic empathy &amp; understanding. This behavior should be displayed with everyone, no matter if they are a customer, co-worker or custodian.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</si>
</sst>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FFFFFF"/>
      <name val="Arial"/>
    </font>
    <font>
      <b/>
      <sz val="10"/>
      <color rgb="FFFFFFFF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008597"/>
        <bgColor rgb="FF008597"/>
      </patternFill>
    </fill>
    <fill>
      <patternFill patternType="solid">
        <fgColor rgb="FF00FF00"/>
        <bgColor rgb="FF00FF00"/>
      </patternFill>
    </fill>
    <fill>
      <patternFill patternType="solid">
        <fgColor rgb="FF99CFD6"/>
        <bgColor rgb="FF99CFD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0" xfId="0" applyFont="1" applyFill="1"/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4" fillId="5" borderId="0" xfId="0" applyFont="1" applyFill="1" applyAlignment="1">
      <alignment horizontal="center"/>
    </xf>
    <xf numFmtId="0" fontId="1" fillId="6" borderId="0" xfId="0" applyFont="1" applyFill="1" applyAlignment="1">
      <alignment wrapText="1"/>
    </xf>
    <xf numFmtId="10" fontId="1" fillId="6" borderId="0" xfId="0" applyNumberFormat="1" applyFont="1" applyFill="1" applyAlignment="1">
      <alignment wrapText="1"/>
    </xf>
    <xf numFmtId="0" fontId="7" fillId="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8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6" fillId="0" borderId="1" xfId="0" applyFont="1" applyBorder="1" applyAlignment="1"/>
    <xf numFmtId="0" fontId="8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/>
    <xf numFmtId="0" fontId="8" fillId="0" borderId="1" xfId="0" applyFont="1" applyBorder="1" applyAlignment="1">
      <alignment wrapText="1" shrinkToFit="1"/>
    </xf>
  </cellXfs>
  <cellStyles count="1">
    <cellStyle name="Normal" xfId="0" builtinId="0"/>
  </cellStyles>
  <dxfs count="1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4">
    <tableStyle name="Example Jane Doe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Candidate #1-style" pivot="0" count="3" xr9:uid="{00000000-0011-0000-FFFF-FFFF01000000}">
      <tableStyleElement type="headerRow" dxfId="8"/>
      <tableStyleElement type="firstRowStripe" dxfId="7"/>
      <tableStyleElement type="secondRowStripe" dxfId="6"/>
    </tableStyle>
    <tableStyle name="Candidate #2-style" pivot="0" count="3" xr9:uid="{00000000-0011-0000-FFFF-FFFF02000000}">
      <tableStyleElement type="headerRow" dxfId="5"/>
      <tableStyleElement type="firstRowStripe" dxfId="4"/>
      <tableStyleElement type="secondRowStripe" dxfId="3"/>
    </tableStyle>
    <tableStyle name="Candidate #3-style" pivot="0" count="3" xr9:uid="{00000000-0011-0000-FFFF-FFFF03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2514600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2514600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742950</xdr:colOff>
      <xdr:row>0</xdr:row>
      <xdr:rowOff>0</xdr:rowOff>
    </xdr:from>
    <xdr:ext cx="3581400" cy="82867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3:A28">
  <tableColumns count="1">
    <tableColumn id="1" xr3:uid="{00000000-0010-0000-0000-000001000000}" name="Score Key"/>
  </tableColumns>
  <tableStyleInfo name="Example Jane Do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C24:C29">
  <tableColumns count="1">
    <tableColumn id="1" xr3:uid="{00000000-0010-0000-0100-000001000000}" name="Score Key"/>
  </tableColumns>
  <tableStyleInfo name="Candidate #1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C24:C29">
  <tableColumns count="1">
    <tableColumn id="1" xr3:uid="{00000000-0010-0000-0200-000001000000}" name="Score Key"/>
  </tableColumns>
  <tableStyleInfo name="Candidate #2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C24:C29">
  <tableColumns count="1">
    <tableColumn id="1" xr3:uid="{00000000-0010-0000-0300-000001000000}" name="Score Key"/>
  </tableColumns>
  <tableStyleInfo name="Candidate #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"/>
  <sheetViews>
    <sheetView tabSelected="1" workbookViewId="0">
      <selection activeCell="E17" sqref="E17"/>
    </sheetView>
  </sheetViews>
  <sheetFormatPr baseColWidth="10" defaultColWidth="14.5" defaultRowHeight="15.75" customHeight="1" x14ac:dyDescent="0.15"/>
  <cols>
    <col min="2" max="2" width="20.83203125" customWidth="1"/>
    <col min="10" max="10" width="19.1640625" customWidth="1"/>
  </cols>
  <sheetData>
    <row r="1" spans="1:10" ht="7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" x14ac:dyDescent="0.15">
      <c r="A2" s="2" t="s">
        <v>0</v>
      </c>
      <c r="B2" s="3" t="s">
        <v>1</v>
      </c>
      <c r="C2" s="3" t="s">
        <v>2</v>
      </c>
      <c r="D2" s="4"/>
      <c r="E2" s="4"/>
      <c r="F2" s="4"/>
      <c r="G2" s="5"/>
      <c r="H2" s="6"/>
      <c r="I2" s="6"/>
      <c r="J2" s="7"/>
    </row>
    <row r="3" spans="1:10" ht="13" x14ac:dyDescent="0.15">
      <c r="A3" s="2" t="s">
        <v>3</v>
      </c>
      <c r="B3" s="3" t="s">
        <v>4</v>
      </c>
      <c r="C3" s="3" t="s">
        <v>5</v>
      </c>
      <c r="D3" s="4"/>
      <c r="E3" s="4"/>
      <c r="F3" s="4"/>
      <c r="G3" s="4"/>
      <c r="H3" s="8"/>
      <c r="I3" s="8"/>
      <c r="J3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999"/>
  <sheetViews>
    <sheetView workbookViewId="0"/>
  </sheetViews>
  <sheetFormatPr baseColWidth="10" defaultColWidth="14.5" defaultRowHeight="15.75" customHeight="1" x14ac:dyDescent="0.15"/>
  <cols>
    <col min="1" max="1" width="46.83203125" customWidth="1"/>
    <col min="2" max="2" width="12.5" customWidth="1"/>
    <col min="3" max="3" width="77" customWidth="1"/>
    <col min="4" max="4" width="15" customWidth="1"/>
  </cols>
  <sheetData>
    <row r="1" spans="1:24" ht="81.75" customHeight="1" x14ac:dyDescent="0.15">
      <c r="A1" s="9" t="s">
        <v>6</v>
      </c>
      <c r="B1" s="10" t="s">
        <v>7</v>
      </c>
      <c r="C1" s="11" t="s">
        <v>8</v>
      </c>
      <c r="D1" s="12" t="s">
        <v>9</v>
      </c>
      <c r="E1" s="12" t="s">
        <v>10</v>
      </c>
      <c r="F1" s="10" t="s">
        <v>11</v>
      </c>
      <c r="G1" s="12" t="s">
        <v>12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4" x14ac:dyDescent="0.15">
      <c r="A2" s="14" t="s">
        <v>13</v>
      </c>
      <c r="B2" s="15"/>
      <c r="C2" s="14" t="s">
        <v>14</v>
      </c>
      <c r="D2" s="15"/>
      <c r="E2" s="15"/>
      <c r="F2" s="15"/>
      <c r="G2" s="1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" x14ac:dyDescent="0.15">
      <c r="A3" s="16" t="s">
        <v>15</v>
      </c>
      <c r="B3" s="17">
        <v>10</v>
      </c>
      <c r="C3" s="18" t="s">
        <v>16</v>
      </c>
      <c r="D3" s="17">
        <v>8</v>
      </c>
      <c r="E3" s="17">
        <v>10</v>
      </c>
      <c r="F3" s="19">
        <f t="shared" ref="F3:F7" si="0">(((E3*1.15)+(D3*0.85))/2*B3)</f>
        <v>91.5</v>
      </c>
      <c r="G3" s="17">
        <f t="shared" ref="G3:G7" si="1">10*B3</f>
        <v>100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28" x14ac:dyDescent="0.15">
      <c r="A4" s="18" t="s">
        <v>17</v>
      </c>
      <c r="B4" s="17">
        <v>5</v>
      </c>
      <c r="C4" s="18" t="s">
        <v>18</v>
      </c>
      <c r="D4" s="17">
        <v>7</v>
      </c>
      <c r="E4" s="17">
        <v>8</v>
      </c>
      <c r="F4" s="19">
        <f t="shared" si="0"/>
        <v>37.875</v>
      </c>
      <c r="G4" s="17">
        <f t="shared" si="1"/>
        <v>50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4" x14ac:dyDescent="0.15">
      <c r="A5" s="18" t="s">
        <v>19</v>
      </c>
      <c r="B5" s="17">
        <v>8</v>
      </c>
      <c r="C5" s="18" t="s">
        <v>20</v>
      </c>
      <c r="D5" s="17">
        <v>7</v>
      </c>
      <c r="E5" s="17">
        <v>7</v>
      </c>
      <c r="F5" s="19">
        <f t="shared" si="0"/>
        <v>56</v>
      </c>
      <c r="G5" s="17">
        <f t="shared" si="1"/>
        <v>80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4" x14ac:dyDescent="0.15">
      <c r="A6" s="18" t="s">
        <v>21</v>
      </c>
      <c r="B6" s="17">
        <v>6</v>
      </c>
      <c r="C6" s="18" t="s">
        <v>22</v>
      </c>
      <c r="D6" s="17">
        <v>6</v>
      </c>
      <c r="E6" s="17">
        <v>6</v>
      </c>
      <c r="F6" s="19">
        <f t="shared" si="0"/>
        <v>36</v>
      </c>
      <c r="G6" s="17">
        <f t="shared" si="1"/>
        <v>60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4" x14ac:dyDescent="0.15">
      <c r="A7" s="18" t="s">
        <v>23</v>
      </c>
      <c r="B7" s="17">
        <v>4</v>
      </c>
      <c r="C7" s="18" t="s">
        <v>24</v>
      </c>
      <c r="D7" s="17">
        <v>9</v>
      </c>
      <c r="E7" s="17">
        <v>7</v>
      </c>
      <c r="F7" s="19">
        <f t="shared" si="0"/>
        <v>31.4</v>
      </c>
      <c r="G7" s="17">
        <f t="shared" si="1"/>
        <v>40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4" x14ac:dyDescent="0.15">
      <c r="A8" s="14" t="s">
        <v>25</v>
      </c>
      <c r="B8" s="15"/>
      <c r="C8" s="14" t="s">
        <v>14</v>
      </c>
      <c r="D8" s="15"/>
      <c r="E8" s="15"/>
      <c r="F8" s="15"/>
      <c r="G8" s="2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8" x14ac:dyDescent="0.15">
      <c r="A9" s="21" t="s">
        <v>26</v>
      </c>
      <c r="B9" s="17">
        <v>10</v>
      </c>
      <c r="C9" s="21" t="s">
        <v>27</v>
      </c>
      <c r="D9" s="17">
        <v>7</v>
      </c>
      <c r="E9" s="17">
        <v>9</v>
      </c>
      <c r="F9" s="19">
        <f t="shared" ref="F9:F11" si="2">(((E9*1.15)+(D9*0.85))/2*B9)</f>
        <v>81.5</v>
      </c>
      <c r="G9" s="17">
        <f t="shared" ref="G9:G14" si="3">10*B9</f>
        <v>100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4" x14ac:dyDescent="0.15">
      <c r="A10" s="21" t="s">
        <v>28</v>
      </c>
      <c r="B10" s="17">
        <v>8</v>
      </c>
      <c r="C10" s="21" t="s">
        <v>29</v>
      </c>
      <c r="D10" s="17">
        <v>4</v>
      </c>
      <c r="E10" s="17">
        <v>6</v>
      </c>
      <c r="F10" s="19">
        <f t="shared" si="2"/>
        <v>41.199999999999996</v>
      </c>
      <c r="G10" s="17">
        <f t="shared" si="3"/>
        <v>80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42" x14ac:dyDescent="0.15">
      <c r="A11" s="21" t="s">
        <v>30</v>
      </c>
      <c r="B11" s="17">
        <v>5</v>
      </c>
      <c r="C11" s="21" t="s">
        <v>31</v>
      </c>
      <c r="D11" s="17">
        <v>5</v>
      </c>
      <c r="E11" s="17">
        <v>5</v>
      </c>
      <c r="F11" s="19">
        <f t="shared" si="2"/>
        <v>25</v>
      </c>
      <c r="G11" s="17">
        <f t="shared" si="3"/>
        <v>50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4" x14ac:dyDescent="0.15">
      <c r="A12" s="21" t="s">
        <v>32</v>
      </c>
      <c r="B12" s="17">
        <v>7</v>
      </c>
      <c r="C12" s="21" t="s">
        <v>33</v>
      </c>
      <c r="D12" s="17">
        <v>6</v>
      </c>
      <c r="E12" s="17">
        <v>8</v>
      </c>
      <c r="F12" s="19">
        <f t="shared" ref="F12:F14" si="4">(((E12*1.15)+D12))/2*B12</f>
        <v>53.199999999999996</v>
      </c>
      <c r="G12" s="17">
        <f t="shared" si="3"/>
        <v>70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28" x14ac:dyDescent="0.15">
      <c r="A13" s="21" t="s">
        <v>34</v>
      </c>
      <c r="B13" s="17">
        <v>8</v>
      </c>
      <c r="C13" s="21" t="s">
        <v>35</v>
      </c>
      <c r="D13" s="17">
        <v>8</v>
      </c>
      <c r="E13" s="17">
        <v>8</v>
      </c>
      <c r="F13" s="19">
        <f t="shared" si="4"/>
        <v>68.8</v>
      </c>
      <c r="G13" s="17">
        <f t="shared" si="3"/>
        <v>80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28" x14ac:dyDescent="0.15">
      <c r="A14" s="21" t="s">
        <v>36</v>
      </c>
      <c r="B14" s="17">
        <v>4</v>
      </c>
      <c r="C14" s="21" t="s">
        <v>37</v>
      </c>
      <c r="D14" s="17">
        <v>9</v>
      </c>
      <c r="E14" s="17">
        <v>6</v>
      </c>
      <c r="F14" s="19">
        <f t="shared" si="4"/>
        <v>31.799999999999997</v>
      </c>
      <c r="G14" s="17">
        <f t="shared" si="3"/>
        <v>40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4" x14ac:dyDescent="0.15">
      <c r="A15" s="14" t="s">
        <v>38</v>
      </c>
      <c r="B15" s="15"/>
      <c r="C15" s="14" t="s">
        <v>14</v>
      </c>
      <c r="D15" s="15"/>
      <c r="E15" s="15"/>
      <c r="F15" s="15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28" x14ac:dyDescent="0.15">
      <c r="A16" s="21" t="s">
        <v>39</v>
      </c>
      <c r="B16" s="17">
        <v>3</v>
      </c>
      <c r="C16" s="21" t="s">
        <v>40</v>
      </c>
      <c r="D16" s="17">
        <v>7</v>
      </c>
      <c r="E16" s="17">
        <v>8</v>
      </c>
      <c r="F16" s="19">
        <f t="shared" ref="F16:F20" si="5">(((E16*1.15)+D16))/2*B16</f>
        <v>24.299999999999997</v>
      </c>
      <c r="G16" s="17">
        <f t="shared" ref="G16:G20" si="6">10*B16</f>
        <v>30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4" x14ac:dyDescent="0.15">
      <c r="A17" s="21" t="s">
        <v>41</v>
      </c>
      <c r="B17" s="17">
        <v>6</v>
      </c>
      <c r="C17" s="21" t="s">
        <v>42</v>
      </c>
      <c r="D17" s="17">
        <v>8</v>
      </c>
      <c r="E17" s="17">
        <v>8</v>
      </c>
      <c r="F17" s="19">
        <f t="shared" si="5"/>
        <v>51.599999999999994</v>
      </c>
      <c r="G17" s="17">
        <f t="shared" si="6"/>
        <v>60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4" x14ac:dyDescent="0.15">
      <c r="A18" s="21" t="s">
        <v>43</v>
      </c>
      <c r="B18" s="17">
        <v>7</v>
      </c>
      <c r="C18" s="21" t="s">
        <v>44</v>
      </c>
      <c r="D18" s="17">
        <v>8</v>
      </c>
      <c r="E18" s="17">
        <v>6</v>
      </c>
      <c r="F18" s="19">
        <f t="shared" si="5"/>
        <v>52.149999999999991</v>
      </c>
      <c r="G18" s="17">
        <f t="shared" si="6"/>
        <v>70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4" x14ac:dyDescent="0.15">
      <c r="A19" s="21" t="s">
        <v>45</v>
      </c>
      <c r="B19" s="17">
        <v>10</v>
      </c>
      <c r="C19" s="21" t="s">
        <v>46</v>
      </c>
      <c r="D19" s="17">
        <v>7</v>
      </c>
      <c r="E19" s="17">
        <v>7</v>
      </c>
      <c r="F19" s="19">
        <f t="shared" si="5"/>
        <v>75.25</v>
      </c>
      <c r="G19" s="17">
        <f t="shared" si="6"/>
        <v>100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4" x14ac:dyDescent="0.15">
      <c r="A20" s="21" t="s">
        <v>47</v>
      </c>
      <c r="B20" s="17">
        <v>10</v>
      </c>
      <c r="C20" s="21" t="s">
        <v>48</v>
      </c>
      <c r="D20" s="17">
        <v>8</v>
      </c>
      <c r="E20" s="17">
        <v>8</v>
      </c>
      <c r="F20" s="19">
        <f t="shared" si="5"/>
        <v>86</v>
      </c>
      <c r="G20" s="17">
        <f t="shared" si="6"/>
        <v>100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4" x14ac:dyDescent="0.15">
      <c r="A21" s="22" t="s">
        <v>49</v>
      </c>
      <c r="B21" s="23"/>
      <c r="C21" s="23"/>
      <c r="D21" s="23"/>
      <c r="E21" s="23"/>
      <c r="F21" s="24">
        <f t="shared" ref="F21:G21" si="7">SUM(F3:F20)</f>
        <v>843.57499999999982</v>
      </c>
      <c r="G21" s="24">
        <f t="shared" si="7"/>
        <v>1110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4" x14ac:dyDescent="0.15">
      <c r="A23" s="25" t="s">
        <v>50</v>
      </c>
      <c r="B23" s="13"/>
      <c r="C23" s="13"/>
      <c r="D23" s="13"/>
      <c r="E23" s="26" t="s">
        <v>51</v>
      </c>
      <c r="F23" s="27">
        <f>F21/G21</f>
        <v>0.75997747747747735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3" x14ac:dyDescent="0.15">
      <c r="A24" s="28" t="s">
        <v>52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4" ht="13" x14ac:dyDescent="0.15">
      <c r="A25" s="28" t="s">
        <v>53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ht="13" x14ac:dyDescent="0.15">
      <c r="A26" s="28" t="s">
        <v>54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4" ht="13" x14ac:dyDescent="0.15">
      <c r="A27" s="28" t="s">
        <v>55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4" ht="13" x14ac:dyDescent="0.15">
      <c r="A28" s="28" t="s">
        <v>56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4" ht="13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3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3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3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3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3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3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3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3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3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3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3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3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3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3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3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3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3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3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3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3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3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3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3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3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3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3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3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3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3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3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3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3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3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3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3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3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3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3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3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3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3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3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3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3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3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3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3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3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3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3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3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3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3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3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3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3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3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3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3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3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3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3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3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3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3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3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3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3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3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3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3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3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3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3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3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3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3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3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3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3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3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3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3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3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3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3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3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3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3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3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3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3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3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3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3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3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3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3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3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3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3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3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3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3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3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3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3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3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3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3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3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3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3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3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3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3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3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3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3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3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3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3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3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3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3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3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3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3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3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3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3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3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3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3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3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3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3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3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3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3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3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3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3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3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3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3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3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3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3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3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3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3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3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3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3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3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3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3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3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3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3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3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3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3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3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3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3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3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3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3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3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3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3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3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3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3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3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3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3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3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3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3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3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3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3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3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3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3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3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3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3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3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3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3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3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3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3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3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3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3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3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3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3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3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3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3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3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3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3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3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3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3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3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3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3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3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3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3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3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3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3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3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3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3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3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3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3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3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3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3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3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3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3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3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3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3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3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3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3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3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3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3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3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3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3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3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3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3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3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3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3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3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3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3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3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3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3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3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3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3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3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3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3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3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3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3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3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3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3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3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3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3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3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3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3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3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3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3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3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3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3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3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3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3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3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3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3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3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3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3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3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3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3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3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3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3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3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3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3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3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3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3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3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3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3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3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3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3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3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3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3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3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3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3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3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3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3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3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3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3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3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3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3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3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3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3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3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3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3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3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3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3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3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3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3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3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3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3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3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3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3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3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3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3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3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3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3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3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3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3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3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3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3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3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3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3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3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3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3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3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3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3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3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3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3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3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3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3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3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3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3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3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3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3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3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3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3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3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3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3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3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3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3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3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3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3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3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3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3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3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3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3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3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3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3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3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3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3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3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3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3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3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3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3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3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3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3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3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3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3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3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3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3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3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3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3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3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3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3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3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3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3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3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3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3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3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3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3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3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3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3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3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3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3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3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3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3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3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3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3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3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3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3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3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3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3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3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3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3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3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3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3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3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3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3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3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3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3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3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3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3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3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3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3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3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3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3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3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3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3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3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3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3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3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3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3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3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3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3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3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3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3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3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3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3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3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3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3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3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3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3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3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3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3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3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3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3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3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3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3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3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3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3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3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3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3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3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3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3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3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3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3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3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3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3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3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3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3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3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3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3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3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3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3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3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3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3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3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3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3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3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3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3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3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3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3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3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3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3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3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3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3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3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3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3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3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3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3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3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3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3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3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3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3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3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3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3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3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3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3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3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3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3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3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3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3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3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3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3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3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3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3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3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3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3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3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3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3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3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3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3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3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3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3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3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3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3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3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3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3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3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3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3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3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3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3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3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3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3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3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3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3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3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3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3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3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3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3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3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3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3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3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3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3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3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3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3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3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3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3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3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3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3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3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3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3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3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3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3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3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3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3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3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3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3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3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3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3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3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3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3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3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3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3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3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3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3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3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3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3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3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3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3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3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3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3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3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3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3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3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3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3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3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3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3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3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3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3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3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3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3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3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3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3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3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3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3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3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3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3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3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3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3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3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3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3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3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3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3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3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3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3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3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3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3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3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3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3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3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3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3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3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3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3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3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3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3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3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3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3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3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3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3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3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3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3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3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3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3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3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3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3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3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3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3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3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3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3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3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3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3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3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3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3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3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3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3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3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3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3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3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3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3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3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3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3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3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3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3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3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3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3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3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3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3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3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3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3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3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3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3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3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3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3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3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3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3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3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3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3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3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3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3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3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3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3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3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3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3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3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3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3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3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3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3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3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3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3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3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3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3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3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3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3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3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3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3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3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3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3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3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3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3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3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3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3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3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3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3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3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3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3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3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3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3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3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3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3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3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3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3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3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3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3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3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3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3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3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3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3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3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3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3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3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3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3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3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3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3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3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3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3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3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3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3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3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3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3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3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3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3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3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3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3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3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3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3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3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3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3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3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3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3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3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3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3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3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3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3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3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3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3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3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3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3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3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3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3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3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3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3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3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3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3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3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3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3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3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3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3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3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3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3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3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3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3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3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3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3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3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3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3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3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3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3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3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3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3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3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3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3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3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3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3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3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3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3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3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3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3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3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3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3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3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3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3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3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3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3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3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3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3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3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3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3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3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3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3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3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3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3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3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3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3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3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3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3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3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3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3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3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3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3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3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3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3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3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3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3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3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3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3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3" x14ac:dyDescent="0.15">
      <c r="A995" s="13"/>
      <c r="B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3" x14ac:dyDescent="0.15">
      <c r="A996" s="13"/>
      <c r="B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3" x14ac:dyDescent="0.15">
      <c r="A997" s="13"/>
      <c r="B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13" x14ac:dyDescent="0.15">
      <c r="A998" s="13"/>
      <c r="B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13" x14ac:dyDescent="0.15">
      <c r="A999" s="13"/>
      <c r="B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999"/>
  <sheetViews>
    <sheetView workbookViewId="0">
      <selection activeCell="B1" sqref="B1"/>
    </sheetView>
  </sheetViews>
  <sheetFormatPr baseColWidth="10" defaultColWidth="14.5" defaultRowHeight="15.75" customHeight="1" x14ac:dyDescent="0.15"/>
  <cols>
    <col min="1" max="1" width="26" customWidth="1"/>
    <col min="3" max="3" width="111.33203125" customWidth="1"/>
  </cols>
  <sheetData>
    <row r="1" spans="1:24" ht="42" x14ac:dyDescent="0.15">
      <c r="A1" s="11" t="s">
        <v>6</v>
      </c>
      <c r="B1" s="10" t="s">
        <v>7</v>
      </c>
      <c r="C1" s="11" t="s">
        <v>8</v>
      </c>
      <c r="D1" s="12" t="s">
        <v>9</v>
      </c>
      <c r="E1" s="12" t="s">
        <v>10</v>
      </c>
      <c r="F1" s="10" t="s">
        <v>11</v>
      </c>
      <c r="G1" s="12" t="s">
        <v>12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15">
      <c r="A2" s="14" t="s">
        <v>13</v>
      </c>
      <c r="B2" s="15"/>
      <c r="C2" s="14" t="s">
        <v>14</v>
      </c>
      <c r="D2" s="19"/>
      <c r="E2" s="19"/>
      <c r="F2" s="19"/>
      <c r="G2" s="1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 customHeight="1" x14ac:dyDescent="0.15">
      <c r="A3" s="18" t="s">
        <v>57</v>
      </c>
      <c r="B3" s="17">
        <v>10</v>
      </c>
      <c r="C3" s="18" t="s">
        <v>16</v>
      </c>
      <c r="D3" s="17"/>
      <c r="E3" s="17"/>
      <c r="F3" s="19">
        <f t="shared" ref="F3:F7" si="0">(((E3*1.15)+(D3*0.85))/2*B3)</f>
        <v>0</v>
      </c>
      <c r="G3" s="17">
        <f t="shared" ref="G3:G7" si="1">10*B3</f>
        <v>100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.75" customHeight="1" x14ac:dyDescent="0.15">
      <c r="A4" s="18" t="s">
        <v>17</v>
      </c>
      <c r="B4" s="17">
        <v>5</v>
      </c>
      <c r="C4" s="18" t="s">
        <v>18</v>
      </c>
      <c r="D4" s="17"/>
      <c r="E4" s="17"/>
      <c r="F4" s="19">
        <f t="shared" si="0"/>
        <v>0</v>
      </c>
      <c r="G4" s="17">
        <f t="shared" si="1"/>
        <v>50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5.75" customHeight="1" x14ac:dyDescent="0.15">
      <c r="A5" s="18" t="s">
        <v>19</v>
      </c>
      <c r="B5" s="17">
        <v>8</v>
      </c>
      <c r="C5" s="34" t="s">
        <v>20</v>
      </c>
      <c r="D5" s="17"/>
      <c r="E5" s="17"/>
      <c r="F5" s="19">
        <f t="shared" si="0"/>
        <v>0</v>
      </c>
      <c r="G5" s="17">
        <f t="shared" si="1"/>
        <v>80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 customHeight="1" x14ac:dyDescent="0.15">
      <c r="A6" s="18" t="s">
        <v>21</v>
      </c>
      <c r="B6" s="17">
        <v>6</v>
      </c>
      <c r="C6" s="18" t="s">
        <v>22</v>
      </c>
      <c r="D6" s="37"/>
      <c r="E6" s="17"/>
      <c r="F6" s="19">
        <f t="shared" si="0"/>
        <v>0</v>
      </c>
      <c r="G6" s="17">
        <f t="shared" si="1"/>
        <v>60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5.75" customHeight="1" x14ac:dyDescent="0.15">
      <c r="A7" s="18" t="s">
        <v>23</v>
      </c>
      <c r="B7" s="17">
        <v>4</v>
      </c>
      <c r="C7" s="18" t="s">
        <v>24</v>
      </c>
      <c r="D7" s="17"/>
      <c r="E7" s="17"/>
      <c r="F7" s="19">
        <f t="shared" si="0"/>
        <v>0</v>
      </c>
      <c r="G7" s="17">
        <f t="shared" si="1"/>
        <v>40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.75" customHeight="1" x14ac:dyDescent="0.15">
      <c r="A8" s="14" t="s">
        <v>25</v>
      </c>
      <c r="B8" s="15"/>
      <c r="C8" s="14" t="s">
        <v>14</v>
      </c>
      <c r="D8" s="19"/>
      <c r="E8" s="19"/>
      <c r="F8" s="19"/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.75" customHeight="1" x14ac:dyDescent="0.15">
      <c r="A9" s="21" t="s">
        <v>26</v>
      </c>
      <c r="B9" s="17">
        <v>10</v>
      </c>
      <c r="C9" s="21" t="s">
        <v>27</v>
      </c>
      <c r="D9" s="17"/>
      <c r="E9" s="17"/>
      <c r="F9" s="19">
        <f t="shared" ref="F9:F11" si="2">(((E9*1.15)+(D9*0.85))/2*B9)</f>
        <v>0</v>
      </c>
      <c r="G9" s="17">
        <f t="shared" ref="G9:G14" si="3">10*B9</f>
        <v>100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.75" customHeight="1" x14ac:dyDescent="0.15">
      <c r="A10" s="21" t="s">
        <v>28</v>
      </c>
      <c r="B10" s="17">
        <v>8</v>
      </c>
      <c r="C10" s="36" t="s">
        <v>29</v>
      </c>
      <c r="D10" s="17"/>
      <c r="E10" s="17"/>
      <c r="F10" s="19">
        <f t="shared" si="2"/>
        <v>0</v>
      </c>
      <c r="G10" s="17">
        <f t="shared" si="3"/>
        <v>80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28" x14ac:dyDescent="0.15">
      <c r="A11" s="35" t="s">
        <v>30</v>
      </c>
      <c r="B11" s="3">
        <v>5</v>
      </c>
      <c r="C11" s="33" t="s">
        <v>58</v>
      </c>
      <c r="D11" s="3"/>
      <c r="E11" s="3"/>
      <c r="F11" s="3">
        <f t="shared" si="2"/>
        <v>0</v>
      </c>
      <c r="G11" s="3">
        <f t="shared" si="3"/>
        <v>50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ht="15.75" customHeight="1" x14ac:dyDescent="0.15">
      <c r="A12" s="21" t="s">
        <v>32</v>
      </c>
      <c r="B12" s="17">
        <v>7</v>
      </c>
      <c r="C12" s="33" t="s">
        <v>33</v>
      </c>
      <c r="D12" s="19"/>
      <c r="E12" s="17"/>
      <c r="F12" s="19">
        <f t="shared" ref="F12:F14" si="4">(((E12*1.15)+D12))/2*B12</f>
        <v>0</v>
      </c>
      <c r="G12" s="17">
        <f t="shared" si="3"/>
        <v>70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.75" customHeight="1" x14ac:dyDescent="0.15">
      <c r="A13" s="21" t="s">
        <v>34</v>
      </c>
      <c r="B13" s="17">
        <v>8</v>
      </c>
      <c r="C13" s="33" t="s">
        <v>35</v>
      </c>
      <c r="D13" s="19"/>
      <c r="E13" s="17"/>
      <c r="F13" s="19">
        <f t="shared" si="4"/>
        <v>0</v>
      </c>
      <c r="G13" s="17">
        <f t="shared" si="3"/>
        <v>80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.75" customHeight="1" x14ac:dyDescent="0.15">
      <c r="A14" s="21" t="s">
        <v>36</v>
      </c>
      <c r="B14" s="17">
        <v>4</v>
      </c>
      <c r="C14" s="19" t="s">
        <v>37</v>
      </c>
      <c r="D14" s="17"/>
      <c r="E14" s="17"/>
      <c r="F14" s="19">
        <f t="shared" si="4"/>
        <v>0</v>
      </c>
      <c r="G14" s="17">
        <f t="shared" si="3"/>
        <v>40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5.75" customHeight="1" x14ac:dyDescent="0.15">
      <c r="A15" s="14" t="s">
        <v>38</v>
      </c>
      <c r="B15" s="15"/>
      <c r="C15" s="14" t="s">
        <v>14</v>
      </c>
      <c r="D15" s="19"/>
      <c r="E15" s="19"/>
      <c r="F15" s="19"/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5.75" customHeight="1" x14ac:dyDescent="0.15">
      <c r="A16" s="21" t="s">
        <v>39</v>
      </c>
      <c r="B16" s="17">
        <v>3</v>
      </c>
      <c r="C16" s="21" t="s">
        <v>40</v>
      </c>
      <c r="D16" s="17"/>
      <c r="E16" s="17"/>
      <c r="F16" s="19">
        <f t="shared" ref="F16:F20" si="5">(((E16*1.15)+D16))/2*B16</f>
        <v>0</v>
      </c>
      <c r="G16" s="17">
        <f t="shared" ref="G16:G20" si="6">10*B16</f>
        <v>30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5.75" customHeight="1" x14ac:dyDescent="0.15">
      <c r="A17" s="21" t="s">
        <v>41</v>
      </c>
      <c r="B17" s="17">
        <v>6</v>
      </c>
      <c r="C17" s="21" t="s">
        <v>42</v>
      </c>
      <c r="D17" s="17"/>
      <c r="E17" s="17"/>
      <c r="F17" s="19">
        <f t="shared" si="5"/>
        <v>0</v>
      </c>
      <c r="G17" s="17">
        <f t="shared" si="6"/>
        <v>60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5.75" customHeight="1" x14ac:dyDescent="0.15">
      <c r="A18" s="21" t="s">
        <v>43</v>
      </c>
      <c r="B18" s="17">
        <v>7</v>
      </c>
      <c r="C18" s="21" t="s">
        <v>44</v>
      </c>
      <c r="D18" s="17"/>
      <c r="E18" s="17"/>
      <c r="F18" s="19">
        <f t="shared" si="5"/>
        <v>0</v>
      </c>
      <c r="G18" s="17">
        <f t="shared" si="6"/>
        <v>70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5.75" customHeight="1" x14ac:dyDescent="0.15">
      <c r="A19" s="21" t="s">
        <v>45</v>
      </c>
      <c r="B19" s="17">
        <v>10</v>
      </c>
      <c r="C19" s="21" t="s">
        <v>46</v>
      </c>
      <c r="D19" s="17"/>
      <c r="E19" s="17"/>
      <c r="F19" s="19">
        <f t="shared" si="5"/>
        <v>0</v>
      </c>
      <c r="G19" s="17">
        <f t="shared" si="6"/>
        <v>100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5.75" customHeight="1" x14ac:dyDescent="0.15">
      <c r="A20" s="21" t="s">
        <v>47</v>
      </c>
      <c r="B20" s="17">
        <v>10</v>
      </c>
      <c r="C20" s="21" t="s">
        <v>48</v>
      </c>
      <c r="D20" s="17"/>
      <c r="E20" s="17"/>
      <c r="F20" s="19">
        <f t="shared" si="5"/>
        <v>0</v>
      </c>
      <c r="G20" s="17">
        <f t="shared" si="6"/>
        <v>100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.75" customHeight="1" x14ac:dyDescent="0.15">
      <c r="A21" s="29" t="s">
        <v>49</v>
      </c>
      <c r="B21" s="13"/>
      <c r="C21" s="13"/>
      <c r="D21" s="13"/>
      <c r="E21" s="13"/>
      <c r="F21" s="30">
        <f t="shared" ref="F21:G21" si="7">SUM(F3:F20)</f>
        <v>0</v>
      </c>
      <c r="G21" s="30">
        <f t="shared" si="7"/>
        <v>1110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7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.75" customHeight="1" x14ac:dyDescent="0.15">
      <c r="A23" s="13"/>
      <c r="B23" s="13"/>
      <c r="C23" s="13"/>
      <c r="D23" s="13"/>
      <c r="E23" s="26" t="s">
        <v>51</v>
      </c>
      <c r="F23" s="27">
        <f>F21/G21</f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.75" customHeight="1" x14ac:dyDescent="0.15">
      <c r="A24" s="13"/>
      <c r="B24" s="13"/>
      <c r="C24" s="31" t="s">
        <v>50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5.75" customHeight="1" x14ac:dyDescent="0.15">
      <c r="A25" s="13"/>
      <c r="B25" s="13"/>
      <c r="C25" s="32" t="s">
        <v>52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5.75" customHeight="1" x14ac:dyDescent="0.15">
      <c r="A26" s="13"/>
      <c r="B26" s="13"/>
      <c r="C26" s="32" t="s">
        <v>53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5.75" customHeight="1" x14ac:dyDescent="0.15">
      <c r="A27" s="13"/>
      <c r="B27" s="13"/>
      <c r="C27" s="32" t="s">
        <v>54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5.75" customHeight="1" x14ac:dyDescent="0.15">
      <c r="A28" s="13"/>
      <c r="B28" s="13"/>
      <c r="C28" s="32" t="s">
        <v>55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5.75" customHeight="1" x14ac:dyDescent="0.15">
      <c r="A29" s="13"/>
      <c r="B29" s="13"/>
      <c r="C29" s="32" t="s">
        <v>56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5.7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.7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5.7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5.7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5.7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5.7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5.7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5.7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5.7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5.7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5.7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5.7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5.7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5.7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5.7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5.7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5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5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5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5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5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5.7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.7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5.7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5.7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5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5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5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5.7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5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5.7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5.7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5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3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3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3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3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3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3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3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3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3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3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3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3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3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3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3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3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3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3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3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3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3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3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3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3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3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3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3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3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3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3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3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3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3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3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3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3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3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3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3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3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3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3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3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3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3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3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3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3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3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3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3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3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3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3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3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3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3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3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3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3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3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3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3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3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3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3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3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3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3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3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3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3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3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3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3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3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3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3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3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3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3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3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3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3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3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3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3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3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3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3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3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3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3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3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3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3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3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3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3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3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3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3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3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3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3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3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3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3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3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3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3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3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3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3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3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3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3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3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3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3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3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3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3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3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3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3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3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3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3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3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3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3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3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3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3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3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3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3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3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3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3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3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3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3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3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3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3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3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3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3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3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3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3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3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3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3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3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3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3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3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3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3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3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3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3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3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3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3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3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3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3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3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3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3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3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3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3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3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3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3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3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3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3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3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3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3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3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3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3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3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3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3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3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3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3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3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3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3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3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3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3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3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3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3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3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3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3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3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3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3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3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3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3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3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3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3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3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3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3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3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3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3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3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3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3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3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3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3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3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3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3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3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3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3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3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3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3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3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3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3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3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3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3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3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3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3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3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3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3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3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3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3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3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3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3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3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3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3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3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3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3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3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3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3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3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3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3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3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3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3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3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3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3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3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3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3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3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3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3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3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3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3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3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3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3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3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3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3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3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3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3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3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3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3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3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3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3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3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3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3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3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3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3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3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3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3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3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3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3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3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3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3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3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3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3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3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3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3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3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3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3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3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3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3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3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3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3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3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3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3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3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3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3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3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3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3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3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3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3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3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3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3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3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3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3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3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3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3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3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3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3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3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3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3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3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3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3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3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3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3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3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3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3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3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3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3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3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3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3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3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3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3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3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3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3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3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3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3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3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3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3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3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3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3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3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3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3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3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3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3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3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3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3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3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3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3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3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3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3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3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3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3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3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3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3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3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3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3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3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3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3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3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3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3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3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3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3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3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3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3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3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3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3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3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3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3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3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3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3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3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3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3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3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3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3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3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3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3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3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3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3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3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3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3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3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3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3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3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3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3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3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3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3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3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3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3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3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3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3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3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3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3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3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3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3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3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3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3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3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3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3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3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3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3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3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3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3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3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3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3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3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3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3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3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3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3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3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3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3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3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3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3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3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3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3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3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3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3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3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3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3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3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3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3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3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3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3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3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3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3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3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3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3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3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3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3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3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3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3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3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3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3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3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3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3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3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3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3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3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3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3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3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3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3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3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3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3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3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3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3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3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3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3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3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3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3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3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3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3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3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3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3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3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3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3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3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3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3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3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3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3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3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3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3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3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3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3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3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3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3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3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3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3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3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3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3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3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3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3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3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3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3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3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3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3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3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3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3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3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3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3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3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3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3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3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3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3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3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3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3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3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3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3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3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3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3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3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3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3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3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3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3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3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3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3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3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3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3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3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3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3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3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3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3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3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3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3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3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3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3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3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3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3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3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3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3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3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3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3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3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3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3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3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3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3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3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3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3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3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3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3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3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3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3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3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3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3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3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3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3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3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3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3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3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3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3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3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3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3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3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3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3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3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3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3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3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3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3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3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3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3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3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3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3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3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3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3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3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3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3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3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3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3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3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3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3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3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3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3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3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3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3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3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3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3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3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3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3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3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3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3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3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3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3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3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3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3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3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3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3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3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3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3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3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3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3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3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3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3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3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3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3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3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3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3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3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3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3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3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3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3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3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3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3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3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3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3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3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3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3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3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3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3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3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3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3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3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3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3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3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3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3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3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3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3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3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3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3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3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3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3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3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3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3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3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3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3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3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3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3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3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3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3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3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3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3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3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3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3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3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3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3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3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3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3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3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3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3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3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3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3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3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3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3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3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3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3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3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3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3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3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3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3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3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3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3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3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3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3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3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3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3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3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3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3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3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3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3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3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3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3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3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3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3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3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3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3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3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3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3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3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3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3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3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3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3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3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3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3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3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3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3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3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3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3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3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3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3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3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3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3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3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3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3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3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3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3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3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3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3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3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3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3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3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3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3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3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3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3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3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3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3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3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3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3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3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3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3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3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3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3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3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3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3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3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3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3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3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3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3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3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3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3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3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3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3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3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3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3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3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3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3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3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3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3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3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3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3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3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3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3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3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3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3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3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3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3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3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3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3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3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3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3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3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13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13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999"/>
  <sheetViews>
    <sheetView workbookViewId="0">
      <selection activeCell="B1" sqref="B1"/>
    </sheetView>
  </sheetViews>
  <sheetFormatPr baseColWidth="10" defaultColWidth="14.5" defaultRowHeight="15.75" customHeight="1" x14ac:dyDescent="0.15"/>
  <cols>
    <col min="1" max="1" width="26" customWidth="1"/>
    <col min="3" max="3" width="115.83203125" customWidth="1"/>
  </cols>
  <sheetData>
    <row r="1" spans="1:24" ht="42" x14ac:dyDescent="0.15">
      <c r="A1" s="11" t="s">
        <v>6</v>
      </c>
      <c r="B1" s="10" t="s">
        <v>7</v>
      </c>
      <c r="C1" s="11" t="s">
        <v>8</v>
      </c>
      <c r="D1" s="12" t="s">
        <v>9</v>
      </c>
      <c r="E1" s="12" t="s">
        <v>10</v>
      </c>
      <c r="F1" s="10" t="s">
        <v>11</v>
      </c>
      <c r="G1" s="12" t="s">
        <v>12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15">
      <c r="A2" s="14" t="s">
        <v>13</v>
      </c>
      <c r="B2" s="15"/>
      <c r="C2" s="14" t="s">
        <v>14</v>
      </c>
      <c r="D2" s="19"/>
      <c r="E2" s="19"/>
      <c r="F2" s="19"/>
      <c r="G2" s="1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 customHeight="1" x14ac:dyDescent="0.15">
      <c r="A3" s="18" t="s">
        <v>57</v>
      </c>
      <c r="B3" s="17">
        <v>10</v>
      </c>
      <c r="C3" s="18" t="s">
        <v>16</v>
      </c>
      <c r="D3" s="17"/>
      <c r="E3" s="17"/>
      <c r="F3" s="19">
        <f t="shared" ref="F3:F7" si="0">(((E3*1.15)+(D3*0.85))/2*B3)</f>
        <v>0</v>
      </c>
      <c r="G3" s="17">
        <f t="shared" ref="G3:G7" si="1">10*B3</f>
        <v>100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.75" customHeight="1" x14ac:dyDescent="0.15">
      <c r="A4" s="18" t="s">
        <v>17</v>
      </c>
      <c r="B4" s="17">
        <v>5</v>
      </c>
      <c r="C4" s="18" t="s">
        <v>18</v>
      </c>
      <c r="D4" s="17"/>
      <c r="E4" s="17"/>
      <c r="F4" s="19">
        <f t="shared" si="0"/>
        <v>0</v>
      </c>
      <c r="G4" s="17">
        <f t="shared" si="1"/>
        <v>50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5.75" customHeight="1" x14ac:dyDescent="0.15">
      <c r="A5" s="18" t="s">
        <v>19</v>
      </c>
      <c r="B5" s="17">
        <v>8</v>
      </c>
      <c r="C5" s="18" t="s">
        <v>20</v>
      </c>
      <c r="D5" s="17"/>
      <c r="E5" s="17"/>
      <c r="F5" s="19">
        <f t="shared" si="0"/>
        <v>0</v>
      </c>
      <c r="G5" s="17">
        <f t="shared" si="1"/>
        <v>80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 customHeight="1" x14ac:dyDescent="0.15">
      <c r="A6" s="18" t="s">
        <v>21</v>
      </c>
      <c r="B6" s="17">
        <v>6</v>
      </c>
      <c r="C6" s="18" t="s">
        <v>22</v>
      </c>
      <c r="D6" s="17"/>
      <c r="E6" s="17"/>
      <c r="F6" s="19">
        <f t="shared" si="0"/>
        <v>0</v>
      </c>
      <c r="G6" s="17">
        <f t="shared" si="1"/>
        <v>60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5.75" customHeight="1" x14ac:dyDescent="0.15">
      <c r="A7" s="18" t="s">
        <v>23</v>
      </c>
      <c r="B7" s="17">
        <v>4</v>
      </c>
      <c r="C7" s="18" t="s">
        <v>24</v>
      </c>
      <c r="D7" s="17"/>
      <c r="E7" s="17"/>
      <c r="F7" s="19">
        <f t="shared" si="0"/>
        <v>0</v>
      </c>
      <c r="G7" s="17">
        <f t="shared" si="1"/>
        <v>40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.75" customHeight="1" x14ac:dyDescent="0.15">
      <c r="A8" s="14" t="s">
        <v>25</v>
      </c>
      <c r="B8" s="15"/>
      <c r="C8" s="14" t="s">
        <v>14</v>
      </c>
      <c r="D8" s="19"/>
      <c r="E8" s="19"/>
      <c r="F8" s="19"/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.75" customHeight="1" x14ac:dyDescent="0.15">
      <c r="A9" s="21" t="s">
        <v>26</v>
      </c>
      <c r="B9" s="17">
        <v>10</v>
      </c>
      <c r="C9" s="21" t="s">
        <v>27</v>
      </c>
      <c r="D9" s="17"/>
      <c r="E9" s="17"/>
      <c r="F9" s="19">
        <f t="shared" ref="F9:F11" si="2">(((E9*1.15)+(D9*0.85))/2*B9)</f>
        <v>0</v>
      </c>
      <c r="G9" s="17">
        <f t="shared" ref="G9:G14" si="3">10*B9</f>
        <v>100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.75" customHeight="1" x14ac:dyDescent="0.15">
      <c r="A10" s="21" t="s">
        <v>28</v>
      </c>
      <c r="B10" s="17">
        <v>8</v>
      </c>
      <c r="C10" s="21" t="s">
        <v>29</v>
      </c>
      <c r="D10" s="17"/>
      <c r="E10" s="17"/>
      <c r="F10" s="19">
        <f t="shared" si="2"/>
        <v>0</v>
      </c>
      <c r="G10" s="17">
        <f t="shared" si="3"/>
        <v>80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28" x14ac:dyDescent="0.15">
      <c r="A11" s="21" t="s">
        <v>30</v>
      </c>
      <c r="B11" s="17">
        <v>5</v>
      </c>
      <c r="C11" s="39" t="s">
        <v>58</v>
      </c>
      <c r="D11" s="17"/>
      <c r="E11" s="17"/>
      <c r="F11" s="19">
        <f t="shared" si="2"/>
        <v>0</v>
      </c>
      <c r="G11" s="17">
        <f t="shared" si="3"/>
        <v>50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4" x14ac:dyDescent="0.15">
      <c r="A12" s="21" t="s">
        <v>32</v>
      </c>
      <c r="B12" s="17">
        <v>7</v>
      </c>
      <c r="C12" s="21" t="s">
        <v>33</v>
      </c>
      <c r="D12" s="17"/>
      <c r="E12" s="17"/>
      <c r="F12" s="19">
        <f t="shared" ref="F12:F14" si="4">(((E12*1.15)+D12))/2*B12</f>
        <v>0</v>
      </c>
      <c r="G12" s="17">
        <f t="shared" si="3"/>
        <v>70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4" x14ac:dyDescent="0.15">
      <c r="A13" s="21" t="s">
        <v>34</v>
      </c>
      <c r="B13" s="17">
        <v>8</v>
      </c>
      <c r="C13" s="21" t="s">
        <v>35</v>
      </c>
      <c r="D13" s="17"/>
      <c r="E13" s="17"/>
      <c r="F13" s="19">
        <f t="shared" si="4"/>
        <v>0</v>
      </c>
      <c r="G13" s="17">
        <f t="shared" si="3"/>
        <v>80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4" x14ac:dyDescent="0.15">
      <c r="A14" s="21" t="s">
        <v>36</v>
      </c>
      <c r="B14" s="17">
        <v>4</v>
      </c>
      <c r="C14" s="21" t="s">
        <v>37</v>
      </c>
      <c r="D14" s="17"/>
      <c r="E14" s="17"/>
      <c r="F14" s="19">
        <f t="shared" si="4"/>
        <v>0</v>
      </c>
      <c r="G14" s="17">
        <f t="shared" si="3"/>
        <v>40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5.75" customHeight="1" x14ac:dyDescent="0.15">
      <c r="A15" s="14" t="s">
        <v>38</v>
      </c>
      <c r="B15" s="15"/>
      <c r="C15" s="14" t="s">
        <v>14</v>
      </c>
      <c r="D15" s="19"/>
      <c r="E15" s="19"/>
      <c r="F15" s="19"/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5.75" customHeight="1" x14ac:dyDescent="0.15">
      <c r="A16" s="21" t="s">
        <v>39</v>
      </c>
      <c r="B16" s="17">
        <v>3</v>
      </c>
      <c r="C16" s="21" t="s">
        <v>40</v>
      </c>
      <c r="D16" s="17"/>
      <c r="E16" s="17"/>
      <c r="F16" s="19">
        <f t="shared" ref="F16:F20" si="5">(((E16*1.15)+D16))/2*B16</f>
        <v>0</v>
      </c>
      <c r="G16" s="17">
        <f t="shared" ref="G16:G20" si="6">10*B16</f>
        <v>30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5.75" customHeight="1" x14ac:dyDescent="0.15">
      <c r="A17" s="21" t="s">
        <v>41</v>
      </c>
      <c r="B17" s="17">
        <v>6</v>
      </c>
      <c r="C17" s="21" t="s">
        <v>42</v>
      </c>
      <c r="D17" s="17"/>
      <c r="E17" s="17"/>
      <c r="F17" s="19">
        <f t="shared" si="5"/>
        <v>0</v>
      </c>
      <c r="G17" s="17">
        <f t="shared" si="6"/>
        <v>60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5.75" customHeight="1" x14ac:dyDescent="0.15">
      <c r="A18" s="21" t="s">
        <v>43</v>
      </c>
      <c r="B18" s="17">
        <v>7</v>
      </c>
      <c r="C18" s="21" t="s">
        <v>44</v>
      </c>
      <c r="D18" s="17"/>
      <c r="E18" s="17"/>
      <c r="F18" s="19">
        <f t="shared" si="5"/>
        <v>0</v>
      </c>
      <c r="G18" s="17">
        <f t="shared" si="6"/>
        <v>70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5.75" customHeight="1" x14ac:dyDescent="0.15">
      <c r="A19" s="21" t="s">
        <v>45</v>
      </c>
      <c r="B19" s="17">
        <v>10</v>
      </c>
      <c r="C19" s="21" t="s">
        <v>46</v>
      </c>
      <c r="D19" s="17"/>
      <c r="E19" s="17"/>
      <c r="F19" s="19">
        <f t="shared" si="5"/>
        <v>0</v>
      </c>
      <c r="G19" s="17">
        <f t="shared" si="6"/>
        <v>100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5.75" customHeight="1" x14ac:dyDescent="0.15">
      <c r="A20" s="21" t="s">
        <v>47</v>
      </c>
      <c r="B20" s="17">
        <v>10</v>
      </c>
      <c r="C20" s="21" t="s">
        <v>48</v>
      </c>
      <c r="D20" s="17"/>
      <c r="E20" s="17"/>
      <c r="F20" s="19">
        <f t="shared" si="5"/>
        <v>0</v>
      </c>
      <c r="G20" s="17">
        <f t="shared" si="6"/>
        <v>100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.75" customHeight="1" x14ac:dyDescent="0.15">
      <c r="A21" s="29" t="s">
        <v>49</v>
      </c>
      <c r="B21" s="13"/>
      <c r="C21" s="13"/>
      <c r="D21" s="13"/>
      <c r="E21" s="13"/>
      <c r="F21" s="30">
        <f t="shared" ref="F21:G21" si="7">SUM(F3:F20)</f>
        <v>0</v>
      </c>
      <c r="G21" s="30">
        <f t="shared" si="7"/>
        <v>1110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7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.75" customHeight="1" x14ac:dyDescent="0.15">
      <c r="A23" s="13"/>
      <c r="B23" s="13"/>
      <c r="C23" s="13"/>
      <c r="D23" s="13"/>
      <c r="E23" s="26" t="s">
        <v>51</v>
      </c>
      <c r="F23" s="27">
        <f>F21/G21</f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.75" customHeight="1" x14ac:dyDescent="0.15">
      <c r="A24" s="13"/>
      <c r="B24" s="13"/>
      <c r="C24" s="31" t="s">
        <v>50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5.75" customHeight="1" x14ac:dyDescent="0.15">
      <c r="A25" s="13"/>
      <c r="B25" s="13"/>
      <c r="C25" s="32" t="s">
        <v>52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5.75" customHeight="1" x14ac:dyDescent="0.15">
      <c r="A26" s="13"/>
      <c r="B26" s="13"/>
      <c r="C26" s="32" t="s">
        <v>53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5.75" customHeight="1" x14ac:dyDescent="0.15">
      <c r="A27" s="13"/>
      <c r="B27" s="13"/>
      <c r="C27" s="32" t="s">
        <v>54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5.75" customHeight="1" x14ac:dyDescent="0.15">
      <c r="A28" s="13"/>
      <c r="B28" s="13"/>
      <c r="C28" s="32" t="s">
        <v>55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5.75" customHeight="1" x14ac:dyDescent="0.15">
      <c r="A29" s="13"/>
      <c r="B29" s="13"/>
      <c r="C29" s="32" t="s">
        <v>56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5.7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.7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5.7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5.7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5.7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5.7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5.7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5.7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5.7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5.7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5.7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5.7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5.7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5.7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5.7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5.7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5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5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5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5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5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5.7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.7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5.7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5.7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5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5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5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5.7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5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5.7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5.7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5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3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3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3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3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3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3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3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3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3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3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3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3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3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3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3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3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3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3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3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3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3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3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3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3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3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3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3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3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3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3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3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3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3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3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3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3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3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3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3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3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3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3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3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3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3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3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3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3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3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3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3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3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3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3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3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3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3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3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3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3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3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3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3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3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3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3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3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3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3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3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3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3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3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3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3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3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3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3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3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3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3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3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3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3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3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3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3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3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3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3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3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3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3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3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3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3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3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3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3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3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3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3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3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3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3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3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3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3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3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3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3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3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3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3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3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3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3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3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3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3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3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3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3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3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3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3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3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3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3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3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3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3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3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3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3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3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3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3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3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3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3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3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3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3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3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3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3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3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3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3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3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3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3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3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3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3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3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3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3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3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3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3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3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3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3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3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3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3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3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3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3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3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3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3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3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3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3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3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3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3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3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3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3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3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3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3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3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3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3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3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3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3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3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3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3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3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3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3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3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3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3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3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3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3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3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3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3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3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3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3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3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3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3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3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3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3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3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3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3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3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3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3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3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3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3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3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3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3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3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3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3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3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3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3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3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3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3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3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3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3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3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3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3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3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3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3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3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3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3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3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3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3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3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3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3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3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3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3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3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3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3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3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3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3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3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3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3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3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3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3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3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3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3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3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3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3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3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3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3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3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3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3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3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3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3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3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3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3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3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3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3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3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3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3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3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3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3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3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3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3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3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3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3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3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3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3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3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3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3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3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3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3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3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3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3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3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3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3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3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3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3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3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3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3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3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3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3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3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3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3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3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3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3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3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3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3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3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3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3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3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3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3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3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3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3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3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3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3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3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3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3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3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3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3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3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3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3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3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3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3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3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3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3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3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3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3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3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3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3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3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3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3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3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3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3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3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3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3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3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3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3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3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3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3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3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3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3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3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3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3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3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3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3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3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3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3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3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3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3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3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3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3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3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3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3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3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3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3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3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3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3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3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3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3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3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3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3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3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3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3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3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3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3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3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3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3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3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3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3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3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3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3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3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3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3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3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3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3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3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3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3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3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3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3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3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3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3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3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3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3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3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3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3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3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3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3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3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3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3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3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3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3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3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3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3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3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3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3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3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3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3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3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3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3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3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3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3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3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3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3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3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3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3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3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3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3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3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3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3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3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3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3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3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3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3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3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3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3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3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3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3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3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3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3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3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3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3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3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3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3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3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3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3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3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3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3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3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3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3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3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3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3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3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3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3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3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3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3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3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3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3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3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3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3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3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3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3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3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3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3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3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3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3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3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3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3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3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3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3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3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3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3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3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3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3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3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3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3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3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3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3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3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3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3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3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3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3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3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3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3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3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3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3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3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3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3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3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3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3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3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3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3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3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3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3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3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3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3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3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3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3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3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3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3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3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3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3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3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3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3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3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3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3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3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3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3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3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3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3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3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3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3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3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3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3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3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3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3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3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3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3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3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3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3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3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3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3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3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3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3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3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3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3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3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3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3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3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3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3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3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3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3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3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3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3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3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3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3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3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3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3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3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3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3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3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3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3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3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3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3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3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3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3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3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3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3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3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3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3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3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3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3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3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3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3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3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3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3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3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3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3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3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3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3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3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3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3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3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3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3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3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3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3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3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3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3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3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3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3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3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3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3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3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3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3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3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3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3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3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3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3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3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3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3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3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3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3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3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3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3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3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3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3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3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3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3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3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3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3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3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3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3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3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3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3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3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3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3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3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3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3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3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3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3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3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3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3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3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3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3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3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3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3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3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3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3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3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3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3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3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3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3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3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3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3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3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3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3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3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3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3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3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3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3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3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3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3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3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3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3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3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3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3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3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3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3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3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3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3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3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3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3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3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3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3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3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3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3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3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3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3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3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3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3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3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3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3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3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3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3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3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3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3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3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3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3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3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3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3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3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3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3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3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3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3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3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3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3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3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3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3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3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3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3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3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3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3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3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3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3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3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3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3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3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3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3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3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3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3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3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3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3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3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3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3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3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3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3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3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3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3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3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3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3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3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3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3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3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3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3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3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3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3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3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3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3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3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3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3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3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3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3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3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3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3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3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3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3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3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3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3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3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3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3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3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3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3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3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3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3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3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3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3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3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3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3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3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3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3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3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3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3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3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3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3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3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3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3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3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3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3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3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3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3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3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3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3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3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3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3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3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3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3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3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13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13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999"/>
  <sheetViews>
    <sheetView workbookViewId="0">
      <selection activeCell="B1" sqref="B1"/>
    </sheetView>
  </sheetViews>
  <sheetFormatPr baseColWidth="10" defaultColWidth="14.5" defaultRowHeight="15.75" customHeight="1" x14ac:dyDescent="0.15"/>
  <cols>
    <col min="1" max="1" width="26" customWidth="1"/>
    <col min="3" max="3" width="115.1640625" customWidth="1"/>
  </cols>
  <sheetData>
    <row r="1" spans="1:24" ht="42" x14ac:dyDescent="0.15">
      <c r="A1" s="11" t="s">
        <v>6</v>
      </c>
      <c r="B1" s="10" t="s">
        <v>7</v>
      </c>
      <c r="C1" s="11" t="s">
        <v>8</v>
      </c>
      <c r="D1" s="12" t="s">
        <v>9</v>
      </c>
      <c r="E1" s="12" t="s">
        <v>10</v>
      </c>
      <c r="F1" s="10" t="s">
        <v>11</v>
      </c>
      <c r="G1" s="12" t="s">
        <v>12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15">
      <c r="A2" s="14" t="s">
        <v>13</v>
      </c>
      <c r="B2" s="15"/>
      <c r="C2" s="14" t="s">
        <v>14</v>
      </c>
      <c r="D2" s="19"/>
      <c r="E2" s="19"/>
      <c r="F2" s="19"/>
      <c r="G2" s="1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 customHeight="1" x14ac:dyDescent="0.15">
      <c r="A3" s="18" t="s">
        <v>57</v>
      </c>
      <c r="B3" s="17">
        <v>10</v>
      </c>
      <c r="C3" s="18" t="s">
        <v>16</v>
      </c>
      <c r="D3" s="17"/>
      <c r="E3" s="17"/>
      <c r="F3" s="19">
        <f t="shared" ref="F3:F7" si="0">(((E3*1.15)+(D3*0.85))/2*B3)</f>
        <v>0</v>
      </c>
      <c r="G3" s="17">
        <f t="shared" ref="G3:G7" si="1">10*B3</f>
        <v>100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.75" customHeight="1" x14ac:dyDescent="0.15">
      <c r="A4" s="18" t="s">
        <v>17</v>
      </c>
      <c r="B4" s="17">
        <v>5</v>
      </c>
      <c r="C4" s="18" t="s">
        <v>18</v>
      </c>
      <c r="D4" s="17"/>
      <c r="E4" s="17"/>
      <c r="F4" s="19">
        <f t="shared" si="0"/>
        <v>0</v>
      </c>
      <c r="G4" s="17">
        <f t="shared" si="1"/>
        <v>50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5.75" customHeight="1" x14ac:dyDescent="0.15">
      <c r="A5" s="18" t="s">
        <v>19</v>
      </c>
      <c r="B5" s="17">
        <v>8</v>
      </c>
      <c r="C5" s="18" t="s">
        <v>20</v>
      </c>
      <c r="D5" s="17"/>
      <c r="E5" s="17"/>
      <c r="F5" s="19">
        <f t="shared" si="0"/>
        <v>0</v>
      </c>
      <c r="G5" s="17">
        <f t="shared" si="1"/>
        <v>80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 customHeight="1" x14ac:dyDescent="0.15">
      <c r="A6" s="18" t="s">
        <v>21</v>
      </c>
      <c r="B6" s="17">
        <v>6</v>
      </c>
      <c r="C6" s="18" t="s">
        <v>22</v>
      </c>
      <c r="D6" s="17"/>
      <c r="E6" s="17"/>
      <c r="F6" s="19">
        <f t="shared" si="0"/>
        <v>0</v>
      </c>
      <c r="G6" s="17">
        <f t="shared" si="1"/>
        <v>60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5.75" customHeight="1" x14ac:dyDescent="0.15">
      <c r="A7" s="18" t="s">
        <v>23</v>
      </c>
      <c r="B7" s="17">
        <v>4</v>
      </c>
      <c r="C7" s="18" t="s">
        <v>24</v>
      </c>
      <c r="D7" s="17"/>
      <c r="E7" s="17"/>
      <c r="F7" s="19">
        <f t="shared" si="0"/>
        <v>0</v>
      </c>
      <c r="G7" s="17">
        <f t="shared" si="1"/>
        <v>40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.75" customHeight="1" x14ac:dyDescent="0.15">
      <c r="A8" s="14" t="s">
        <v>25</v>
      </c>
      <c r="B8" s="15"/>
      <c r="C8" s="14" t="s">
        <v>14</v>
      </c>
      <c r="D8" s="19"/>
      <c r="E8" s="19"/>
      <c r="F8" s="19"/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4" x14ac:dyDescent="0.15">
      <c r="A9" s="21" t="s">
        <v>26</v>
      </c>
      <c r="B9" s="17">
        <v>10</v>
      </c>
      <c r="C9" s="21" t="s">
        <v>27</v>
      </c>
      <c r="D9" s="17"/>
      <c r="E9" s="17"/>
      <c r="F9" s="19">
        <f t="shared" ref="F9:F11" si="2">(((E9*1.15)+(D9*0.85))/2*B9)</f>
        <v>0</v>
      </c>
      <c r="G9" s="17">
        <f t="shared" ref="G9:G14" si="3">10*B9</f>
        <v>100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4" x14ac:dyDescent="0.15">
      <c r="A10" s="21" t="s">
        <v>28</v>
      </c>
      <c r="B10" s="17">
        <v>8</v>
      </c>
      <c r="C10" s="21" t="s">
        <v>29</v>
      </c>
      <c r="D10" s="17"/>
      <c r="E10" s="17"/>
      <c r="F10" s="19">
        <f t="shared" si="2"/>
        <v>0</v>
      </c>
      <c r="G10" s="17">
        <f t="shared" si="3"/>
        <v>80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28" x14ac:dyDescent="0.15">
      <c r="A11" s="21" t="s">
        <v>30</v>
      </c>
      <c r="B11" s="17">
        <v>5</v>
      </c>
      <c r="C11" s="21" t="s">
        <v>31</v>
      </c>
      <c r="D11" s="17"/>
      <c r="E11" s="17"/>
      <c r="F11" s="19">
        <f t="shared" si="2"/>
        <v>0</v>
      </c>
      <c r="G11" s="17">
        <f t="shared" si="3"/>
        <v>50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4" x14ac:dyDescent="0.15">
      <c r="A12" s="21" t="s">
        <v>32</v>
      </c>
      <c r="B12" s="17">
        <v>7</v>
      </c>
      <c r="C12" s="21" t="s">
        <v>33</v>
      </c>
      <c r="D12" s="17"/>
      <c r="E12" s="17"/>
      <c r="F12" s="19">
        <f t="shared" ref="F12:F14" si="4">(((E12*1.15)+D12))/2*B12</f>
        <v>0</v>
      </c>
      <c r="G12" s="17">
        <f t="shared" si="3"/>
        <v>70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4" x14ac:dyDescent="0.15">
      <c r="A13" s="21" t="s">
        <v>34</v>
      </c>
      <c r="B13" s="17">
        <v>8</v>
      </c>
      <c r="C13" s="21" t="s">
        <v>35</v>
      </c>
      <c r="D13" s="17"/>
      <c r="E13" s="17"/>
      <c r="F13" s="19">
        <f t="shared" si="4"/>
        <v>0</v>
      </c>
      <c r="G13" s="17">
        <f t="shared" si="3"/>
        <v>80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4" x14ac:dyDescent="0.15">
      <c r="A14" s="21" t="s">
        <v>36</v>
      </c>
      <c r="B14" s="17">
        <v>4</v>
      </c>
      <c r="C14" s="21" t="s">
        <v>37</v>
      </c>
      <c r="D14" s="17"/>
      <c r="E14" s="17"/>
      <c r="F14" s="19">
        <f t="shared" si="4"/>
        <v>0</v>
      </c>
      <c r="G14" s="17">
        <f t="shared" si="3"/>
        <v>40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5.75" customHeight="1" x14ac:dyDescent="0.15">
      <c r="A15" s="14" t="s">
        <v>38</v>
      </c>
      <c r="B15" s="15"/>
      <c r="C15" s="14" t="s">
        <v>14</v>
      </c>
      <c r="D15" s="19"/>
      <c r="E15" s="19"/>
      <c r="F15" s="19"/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5.75" customHeight="1" x14ac:dyDescent="0.15">
      <c r="A16" s="21" t="s">
        <v>39</v>
      </c>
      <c r="B16" s="17">
        <v>3</v>
      </c>
      <c r="C16" s="21" t="s">
        <v>40</v>
      </c>
      <c r="D16" s="17"/>
      <c r="E16" s="17"/>
      <c r="F16" s="19">
        <f t="shared" ref="F16:F20" si="5">(((E16*1.15)+D16))/2*B16</f>
        <v>0</v>
      </c>
      <c r="G16" s="17">
        <f t="shared" ref="G16:G20" si="6">10*B16</f>
        <v>30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5.75" customHeight="1" x14ac:dyDescent="0.15">
      <c r="A17" s="21" t="s">
        <v>41</v>
      </c>
      <c r="B17" s="17">
        <v>6</v>
      </c>
      <c r="C17" s="21" t="s">
        <v>42</v>
      </c>
      <c r="D17" s="17"/>
      <c r="E17" s="17"/>
      <c r="F17" s="19">
        <f t="shared" si="5"/>
        <v>0</v>
      </c>
      <c r="G17" s="17">
        <f t="shared" si="6"/>
        <v>60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5.75" customHeight="1" x14ac:dyDescent="0.15">
      <c r="A18" s="21" t="s">
        <v>43</v>
      </c>
      <c r="B18" s="17">
        <v>7</v>
      </c>
      <c r="C18" s="21" t="s">
        <v>44</v>
      </c>
      <c r="D18" s="17"/>
      <c r="E18" s="17"/>
      <c r="F18" s="19">
        <f t="shared" si="5"/>
        <v>0</v>
      </c>
      <c r="G18" s="17">
        <f t="shared" si="6"/>
        <v>70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5.75" customHeight="1" x14ac:dyDescent="0.15">
      <c r="A19" s="21" t="s">
        <v>45</v>
      </c>
      <c r="B19" s="17">
        <v>10</v>
      </c>
      <c r="C19" s="21" t="s">
        <v>46</v>
      </c>
      <c r="D19" s="17"/>
      <c r="E19" s="17"/>
      <c r="F19" s="19">
        <f t="shared" si="5"/>
        <v>0</v>
      </c>
      <c r="G19" s="17">
        <f t="shared" si="6"/>
        <v>100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5.75" customHeight="1" x14ac:dyDescent="0.15">
      <c r="A20" s="21" t="s">
        <v>47</v>
      </c>
      <c r="B20" s="17">
        <v>10</v>
      </c>
      <c r="C20" s="21" t="s">
        <v>48</v>
      </c>
      <c r="D20" s="17"/>
      <c r="E20" s="17"/>
      <c r="F20" s="19">
        <f t="shared" si="5"/>
        <v>0</v>
      </c>
      <c r="G20" s="17">
        <f t="shared" si="6"/>
        <v>100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.75" customHeight="1" x14ac:dyDescent="0.15">
      <c r="A21" s="29" t="s">
        <v>49</v>
      </c>
      <c r="B21" s="13"/>
      <c r="C21" s="13"/>
      <c r="D21" s="13"/>
      <c r="E21" s="13"/>
      <c r="F21" s="30">
        <f t="shared" ref="F21:G21" si="7">SUM(F3:F20)</f>
        <v>0</v>
      </c>
      <c r="G21" s="30">
        <f t="shared" si="7"/>
        <v>1110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7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.75" customHeight="1" x14ac:dyDescent="0.15">
      <c r="A23" s="13"/>
      <c r="B23" s="13"/>
      <c r="C23" s="13"/>
      <c r="D23" s="13"/>
      <c r="E23" s="26" t="s">
        <v>51</v>
      </c>
      <c r="F23" s="27">
        <f>F21/G21</f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.75" customHeight="1" x14ac:dyDescent="0.15">
      <c r="A24" s="13"/>
      <c r="B24" s="13"/>
      <c r="C24" s="31" t="s">
        <v>50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5.75" customHeight="1" x14ac:dyDescent="0.15">
      <c r="A25" s="13"/>
      <c r="B25" s="13"/>
      <c r="C25" s="32" t="s">
        <v>52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5.75" customHeight="1" x14ac:dyDescent="0.15">
      <c r="A26" s="13"/>
      <c r="B26" s="13"/>
      <c r="C26" s="32" t="s">
        <v>53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5.75" customHeight="1" x14ac:dyDescent="0.15">
      <c r="A27" s="13"/>
      <c r="B27" s="13"/>
      <c r="C27" s="32" t="s">
        <v>54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5.75" customHeight="1" x14ac:dyDescent="0.15">
      <c r="A28" s="13"/>
      <c r="B28" s="13"/>
      <c r="C28" s="32" t="s">
        <v>55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5.75" customHeight="1" x14ac:dyDescent="0.15">
      <c r="A29" s="13"/>
      <c r="B29" s="13"/>
      <c r="C29" s="32" t="s">
        <v>56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5.7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.7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5.7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5.7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5.7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5.7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5.7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5.7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5.7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5.7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5.7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5.7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5.7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5.7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5.7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5.7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5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5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5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5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5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5.7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.7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5.7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5.7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5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5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5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5.7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5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5.7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5.7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5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3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3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3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3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3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3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3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3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3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3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3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3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3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3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3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3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3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3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3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3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3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3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3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3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3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3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3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3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3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3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3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3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3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3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3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3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3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3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3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3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3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3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3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3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3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3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3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3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3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3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3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3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3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3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3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3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3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3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3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3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3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3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3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3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3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3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3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3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3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3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3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3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3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3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3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3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3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3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3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3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3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3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3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3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3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3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3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3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3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3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3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3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3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3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3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3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3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3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3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3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3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3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3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3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3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3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3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3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3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3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3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3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3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3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3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3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3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3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3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3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3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3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3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3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3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3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3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3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3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3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3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3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3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3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3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3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3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3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3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3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3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3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3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3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3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3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3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3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3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3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3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3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3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3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3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3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3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3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3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3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3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3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3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3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3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3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3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3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3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3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3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3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3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3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3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3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3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3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3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3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3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3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3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3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3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3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3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3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3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3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3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3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3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3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3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3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3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3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3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3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3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3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3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3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3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3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3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3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3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3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3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3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3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3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3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3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3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3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3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3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3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3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3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3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3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3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3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3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3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3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3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3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3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3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3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3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3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3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3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3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3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3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3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3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3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3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3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3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3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3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3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3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3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3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3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3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3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3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3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3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3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3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3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3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3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3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3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3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3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3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3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3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3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3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3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3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3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3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3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3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3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3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3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3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3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3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3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3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3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3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3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3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3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3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3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3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3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3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3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3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3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3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3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3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3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3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3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3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3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3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3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3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3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3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3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3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3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3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3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3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3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3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3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3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3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3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3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3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3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3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3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3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3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3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3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3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3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3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3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3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3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3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3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3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3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3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3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3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3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3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3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3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3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3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3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3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3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3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3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3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3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3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3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3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3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3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3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3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3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3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3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3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3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3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3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3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3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3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3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3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3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3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3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3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3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3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3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3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3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3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3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3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3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3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3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3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3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3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3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3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3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3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3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3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3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3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3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3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3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3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3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3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3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3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3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3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3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3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3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3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3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3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3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3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3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3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3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3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3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3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3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3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3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3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3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3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3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3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3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3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3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3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3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3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3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3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3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3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3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3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3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3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3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3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3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3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3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3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3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3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3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3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3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3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3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3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3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3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3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3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3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3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3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3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3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3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3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3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3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3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3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3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3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3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3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3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3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3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3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3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3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3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3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3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3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3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3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3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3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3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3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3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3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3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3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3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3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3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3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3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3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3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3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3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3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3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3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3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3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3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3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3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3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3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3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3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3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3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3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3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3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3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3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3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3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3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3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3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3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3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3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3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3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3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3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3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3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3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3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3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3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3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3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3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3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3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3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3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3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3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3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3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3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3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3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3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3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3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3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3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3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3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3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3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3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3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3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3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3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3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3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3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3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3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3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3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3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3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3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3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3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3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3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3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3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3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3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3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3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3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3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3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3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3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3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3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3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3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3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3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3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3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3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3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3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3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3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3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3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3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3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3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3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3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3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3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3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3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3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3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3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3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3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3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3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3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3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3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3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3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3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3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3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3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3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3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3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3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3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3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3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3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3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3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3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3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3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3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3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3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3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3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3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3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3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3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3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3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3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3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3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3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3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3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3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3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3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3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3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3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3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3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3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3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3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3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3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3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3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3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3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3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3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3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3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3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3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3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3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3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3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3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3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3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3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3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3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3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3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3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3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3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3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3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3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3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3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3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3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3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3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3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3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3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3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3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3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3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3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3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3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3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3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3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3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3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3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3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3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3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3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3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3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3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3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3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3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3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3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3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3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3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3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3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3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3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3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3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3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3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3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3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3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3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3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3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3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3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3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3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3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3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3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3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3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3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3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3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3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3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3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3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3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3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3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3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3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3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3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3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3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3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3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3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3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3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3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3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3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3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3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3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3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3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3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3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3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3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3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3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3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3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3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3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3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3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3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3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3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3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3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3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3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3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3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3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3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3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3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3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3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3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3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3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3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3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3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3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3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3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3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3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3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3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3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3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3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3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3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3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3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3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3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3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3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3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3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3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3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3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3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3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3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3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3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3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3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3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3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3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3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3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3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3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3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3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3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3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3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3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3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3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3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3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3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3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3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3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3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3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3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3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3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3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3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3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3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3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3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3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3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3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3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3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3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3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3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3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3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3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3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3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3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3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3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3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3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3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3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3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3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3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3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3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3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3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3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3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3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3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3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3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3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3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13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13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Explanation</vt:lpstr>
      <vt:lpstr>Example Jane Doe</vt:lpstr>
      <vt:lpstr>Candidate #1</vt:lpstr>
      <vt:lpstr>Candidate #2</vt:lpstr>
      <vt:lpstr>Candidate #3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2021-05-11T13:38:35Z</dcterms:modified>
</cp:coreProperties>
</file>